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清单" sheetId="2" r:id="rId1"/>
  </sheets>
  <definedNames>
    <definedName name="_xlnm._FilterDatabase" localSheetId="0" hidden="1">清单!$A$2:$XER$17</definedName>
    <definedName name="_xlnm.Print_Titles" localSheetId="0">清单!$1:$2</definedName>
    <definedName name="_xlnm.Print_Area" localSheetId="0">清单!$A$3:$G$17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0" name="ID_A9E93C79DF5A494C8CF4981F2AF4667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10105" y="2324100"/>
          <a:ext cx="2057400" cy="3124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169DBC82C5E147FA86DB7E53991EAD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10105" y="6604000"/>
          <a:ext cx="3133725" cy="4114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C0FC334009CB4DFCADA3B3FE5BC4E80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10105" y="8077200"/>
          <a:ext cx="3019425" cy="3943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A62722BC6CB841E19ECBD5A9D4FDFDD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10105" y="3657600"/>
          <a:ext cx="2114550" cy="3448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067BB2F836A94DBE81A3C2055C41D5F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10105" y="19037300"/>
          <a:ext cx="2590800" cy="3171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2AB21A18696C4934AB0169C0213FA9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110105" y="21666200"/>
          <a:ext cx="5505450" cy="6162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6C7F71710CFC468FA653ED925F71EA5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110105" y="3302000"/>
          <a:ext cx="4124325" cy="4400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A29F3358B63A440CB00997D9BAB3C81A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110105" y="1079500"/>
          <a:ext cx="3514725" cy="3857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CEC1AD163F544FC8B5DE6FEE628F43B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110105" y="9817100"/>
          <a:ext cx="6715125" cy="3124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4CE2073EF9CB4177B050E6DC6B591A7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110105" y="12179300"/>
          <a:ext cx="1952625" cy="1266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C9491DFEE2864FB79A050ADF81D9EAE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110105" y="14541500"/>
          <a:ext cx="3562350" cy="3181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1DE0B06473BC49F8A015302E26E0968A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110105" y="22021800"/>
          <a:ext cx="10287000" cy="182784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<sst xmlns="http://schemas.openxmlformats.org/spreadsheetml/2006/main" count="64" uniqueCount="47">
  <si>
    <t>附件1                   金沙书院主楼办公区办公家具采购清单</t>
  </si>
  <si>
    <t>序号</t>
  </si>
  <si>
    <t>货物名称</t>
  </si>
  <si>
    <t>规   格</t>
  </si>
  <si>
    <t>参考图</t>
  </si>
  <si>
    <t>数量</t>
  </si>
  <si>
    <t>单位</t>
  </si>
  <si>
    <t>公共空间配置</t>
  </si>
  <si>
    <t>办公桌卡位</t>
  </si>
  <si>
    <t>1600*1600（不含柜）</t>
  </si>
  <si>
    <t>1、基材：采用优质E1级纤维板基材面贴三聚氰胺浸渍纸饰面，经过防虫、防腐等处理，各项技术指标均应达到国家标准，游离甲醛含量达到国家环保E1标准，甲醛释放量&lt;9mg/100g，台面厚80mm，其它板厚18mm；、床位采用透气棉麻饰面、内置优质回弹海棉、万向滑轮；
2、封边：优质同板色1.5mm厚PVC封边，采用全自动高温热熔封边技术，封边牢固不易脱胶，具有防水、防污特性；
3、脚架：采用铁质异形脚架，管材经过除油、酸洗除锈、中和、表调、磷化处理；采用热固性粉未高温静电喷涂，对漆膜的附着力、硬度耐冲击力等要符合国家相关标准；
4、五金配件：采用优质铰链、门锁及其他五金配件，各部位安装结构严密、牢固、可靠、平稳。</t>
  </si>
  <si>
    <t>个</t>
  </si>
  <si>
    <t>办公桌收纳柜</t>
  </si>
  <si>
    <t>400*400*570</t>
  </si>
  <si>
    <t>1、基材：采用优质E1级纤维板基材面贴三聚氰胺浸渍纸饰面，经过防虫、防腐等处理，各项技术指标均应达到国家标准，游离甲醛含量达到国家环保E1标准，甲醛释放量&lt;9mg/100g，台面厚80mm，其它板厚18mm；
2、封边：优质同板色1.5mm厚PVC封边，采用全自动高温热熔封边技术，封边牢固不易脱胶，具有防水、防污特性；
3、脚架：采用铁质异形脚架，管材经过除油、酸洗除锈、中和、表调、磷化处理；采用热固性粉未高温静电喷涂，对漆膜的附着力、硬度耐冲击力等要符合国家相关标准；
4、五金配件：采用优质铰链、门锁及其他五金配件，各部位安装结构严密、牢固、可靠、平稳。</t>
  </si>
  <si>
    <t>接待圆桌</t>
  </si>
  <si>
    <t>700*700</t>
  </si>
  <si>
    <t>1、基材：采用优质E1级高密度纤维板板基材，面贴PVC吸塑层，经过防虫、防腐等处理，各项技术指标均应达到国家标准，游离甲醛含量达到国家环保E1标准，甲醛释放量&lt;9mg/100g，台面厚15mm，其它板厚18mm；
2、封边：优质同板色1.5mm厚PVC封边，采用全自动高温热熔封边技术，封边牢固不易脱胶，具有防水、防污特性；
3、脚架：采用塑料异形脚架，</t>
  </si>
  <si>
    <t>张</t>
  </si>
  <si>
    <t>接待椅</t>
  </si>
  <si>
    <t>450*450*700</t>
  </si>
  <si>
    <t xml:space="preserve">1、基材：采用优质E1级高密度纤维板板基材，面贴PVC吸塑层，经过防虫、防腐等处理，各项技术指标均应达到国家标准，游离甲醛含量达到国家环保E1标准，甲醛释放量&lt;9mg/100g，台面厚25mm，其它板厚18mm；
2、封边：优质同板色1.5mm厚PVC封边，采用全自动高温热熔封边技术，封边牢固不易脱胶，具有防水、防污特性；
3、卡式拼接，对漆膜的附着力、硬度耐冲击力等要符合国家相关标准；
</t>
  </si>
  <si>
    <t>老板办公桌</t>
  </si>
  <si>
    <t>1800*800*750（美式柚木+铁灰色）</t>
  </si>
  <si>
    <t>1、基材：采用优质E1级多层实木颗粒板基材面贴三聚氰胺浸渍纸饰面，经过防虫、防腐等处理，各项技术指标均应达到国家标准，游离甲醛含量达到国家环保E1标准，甲醛释放量&lt;9mg/100g，台面厚80mm，其它板厚18mm；
2、封边：优质同板色1.5mm厚PVC封边，采用全自动高温热熔封边技术，封边牢固不易脱胶，具有防水、防污特性；
3、脚架：采用钢/铝质异形脚架，管材经过除油、酸洗除锈、中和、表调、磷化处理；采用热固性粉未高温静电喷涂，对漆膜的附着力、硬度耐冲击力等要符合国家相关标准；
4、五金配件：采用优质铰链、门锁及其他五金配件，各部位安装结构严密、牢固、可靠、平稳。</t>
  </si>
  <si>
    <t>老板办公桌边柜</t>
  </si>
  <si>
    <t>1600*500*650（美式柚木+铁灰色）</t>
  </si>
  <si>
    <t>办公桌背柜</t>
  </si>
  <si>
    <t>2000*2000*400（美式柚木+铁灰色）中间配置玻璃门</t>
  </si>
  <si>
    <t>办公桌</t>
  </si>
  <si>
    <t>1800*800*750（大叶胡桃-铁灰色）</t>
  </si>
  <si>
    <t>办公桌边柜</t>
  </si>
  <si>
    <t>1600*400*650（大叶胡桃-铁灰色）</t>
  </si>
  <si>
    <t>台</t>
  </si>
  <si>
    <t>折叠休息床（面板胡桃树）</t>
  </si>
  <si>
    <t>800*400*1200</t>
  </si>
  <si>
    <t>1、基材：采用优质E1级免漆板基材面贴三聚氰胺浸渍纸饰面，经过防虫、防腐等处理，各项技术指标均应达到国家标准，游离甲醛含量达到国家环保E1标准，甲醛释放量&lt;9mg/100g，台面厚80mm，其它板厚18mm；、床位采用透气棉麻饰面、内置优质回弹海棉、
2、封边：优质同板色1.5mm厚PVC封边，采用全自动高温热熔封边技术，封边牢固不易脱胶，具有防水、防污特性；
3、五金配件：采用优质铰链、门锁及其他五金配件，各部位安装结构严密、牢固、可靠、平稳。</t>
  </si>
  <si>
    <t>办公椅</t>
  </si>
  <si>
    <t>老板椅</t>
  </si>
  <si>
    <t>1、面料，高椅背采用优质高弹性3D真皮，椅座采用优质面料，布料均采用3M防污处理及美国加州防火处理（即不助燃处理）。3M包括防油污，防水，防磨损及抗尘埃。布料已通过色牢度、耐磨擦、甲醛、阻燃等多项专业检测符合GB 18401-2010国家纺织产品基本安全；
2、海绵，座垫海棉，采用定形海绵，造形采用人体工程学凹型设计，分散臂部压力，密度为D53（0.053克/立方厘米），变形率小于1.3%
3、一次成型PP靠背，软包腰托，腰托外加塑料背板，增加强度，可上下升降
4、弓形架采用2.0mm壁厚钢管，管径2.8cm，表面采用喷涂处理，确保不会生锈，外加两根横向钢板，确保不会变形。背铁采用8mm厚度钢板，表面采用黑砂喷塑处理，确保不生锈。座板椅背连接处内加2mm厚度钢板，增加牢固度，确保椅背连接稳固性
5、PP固定扶手，扶手面采用弧形流线型设计，加宽扶手面</t>
  </si>
  <si>
    <t>450*550*700</t>
  </si>
  <si>
    <t xml:space="preserve">1、面料，高椅背采用优质高弹性3D透气网，椅座采用优质面料，布料均采用3M防污处理及美国加州防火处理（即不助燃处理）。3M包括防油污，防水，防磨损及抗尘埃。布料已通过色牢度、耐磨擦、甲醛、阻燃等多项专业检测符合GB 18401-2010国家纺织产品基本安全；
2、海绵，座垫海棉，采用定形海绵，造形采用人体工程学凹型设计，分散臂部压力，密度为D53（0.053克/立方厘米），变形率小于1.3%
3、一次成型PP靠背，软包腰托，腰托外加塑料背板，增加强度，
4、弓形架采用2.0mm壁厚钢管，管径2.8cm，表面采用喷涂处理，确保不会生锈，外加两根横向钢板，确保不会变形。背铁采用8mm厚度钢板，表面采用黑砂喷塑处理，确保不生锈。座板椅背连接处内加2mm厚度钢板，增加牢固度，确保椅背连接稳固性
</t>
  </si>
  <si>
    <t>办公室接待桌</t>
  </si>
  <si>
    <t>1600*650*750</t>
  </si>
  <si>
    <t xml:space="preserve">1、基材：采用优质HPL板材基材面贴三聚氰胺浸渍纸饰面，经过防虫、防腐等处理，各项技术指标均应达到国家标准，游离甲醛含量达到国家环保E1标准，甲醛释放量&lt;9mg/100g，台面厚25mm，其它板厚18mm；
2、封边：优质同板色1.5mm厚PVC封边，采用全自动高温热熔封边技术，封边牢固不易脱胶，具有防水、防污特性；
3、脚架：采用铝合金钢架，硬度耐冲击力等要符合国家相关标准；
</t>
  </si>
  <si>
    <t>办公室接待椅</t>
  </si>
  <si>
    <t>550*450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</si>
</sst>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b/>
      <sz val="14"/>
      <name val="宋体"/>
      <charset val="134"/>
    </font>
    <font>
      <b/>
      <sz val="10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0"/>
    </font>
    <font>
      <sz val="12"/>
      <name val="宋体"/>
      <charset val="134"/>
    </font>
    <font>
      <sz val="12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/>
    <xf numFmtId="0" fontId="29" fillId="0" borderId="0">
      <alignment vertical="center"/>
    </xf>
    <xf numFmtId="0" fontId="30" fillId="0" borderId="0"/>
    <xf numFmtId="43" fontId="29" fillId="0" borderId="0" applyFont="0" applyFill="0" applyBorder="0" applyAlignment="0" applyProtection="0">
      <alignment vertical="center"/>
    </xf>
    <xf numFmtId="0" fontId="29" fillId="0" borderId="0"/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2" xfId="49"/>
    <cellStyle name="常规_Sheet1" xfId="50"/>
    <cellStyle name="常规_大礼堂家具预算清单" xfId="51"/>
    <cellStyle name="千位分隔 10" xfId="52"/>
    <cellStyle name="常规 2" xfId="53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7"/>
  <sheetViews>
    <sheetView tabSelected="1" zoomScale="115" zoomScaleNormal="115" workbookViewId="0">
      <pane ySplit="2" topLeftCell="A16" activePane="bottomLeft" state="frozen"/>
      <selection/>
      <selection pane="bottomLeft" activeCell="H17" sqref="H17"/>
    </sheetView>
  </sheetViews>
  <sheetFormatPr defaultColWidth="9" defaultRowHeight="13.5" outlineLevelCol="6"/>
  <cols>
    <col min="1" max="1" width="4.125" style="4" customWidth="1"/>
    <col min="2" max="2" width="8.81666666666667" style="5" customWidth="1"/>
    <col min="3" max="3" width="14.75" style="4" customWidth="1"/>
    <col min="4" max="4" width="16.4083333333333" style="6" customWidth="1"/>
    <col min="5" max="5" width="49.0166666666667" style="6" customWidth="1"/>
    <col min="6" max="6" width="5.65" style="7" customWidth="1"/>
    <col min="7" max="7" width="5.53333333333333" style="7" customWidth="1"/>
    <col min="8" max="8" width="34.0166666666667" style="6" customWidth="1"/>
    <col min="9" max="9" width="19.2916666666667" style="6" customWidth="1"/>
    <col min="10" max="16359" width="9" style="6" customWidth="1"/>
    <col min="16360" max="16384" width="9" style="6"/>
  </cols>
  <sheetData>
    <row r="1" ht="30" customHeight="1" spans="1:7">
      <c r="A1" s="8" t="s">
        <v>0</v>
      </c>
      <c r="B1" s="9"/>
      <c r="C1" s="10"/>
      <c r="D1" s="11"/>
      <c r="E1" s="11"/>
      <c r="F1" s="11"/>
      <c r="G1" s="11"/>
    </row>
    <row r="2" s="1" customFormat="1" ht="26" customHeight="1" spans="1:7">
      <c r="A2" s="12" t="s">
        <v>1</v>
      </c>
      <c r="B2" s="13" t="s">
        <v>2</v>
      </c>
      <c r="C2" s="12" t="s">
        <v>3</v>
      </c>
      <c r="D2" s="14" t="s">
        <v>4</v>
      </c>
      <c r="E2" s="14"/>
      <c r="F2" s="12" t="s">
        <v>5</v>
      </c>
      <c r="G2" s="14" t="s">
        <v>6</v>
      </c>
    </row>
    <row r="3" s="2" customFormat="1" ht="29" customHeight="1" spans="1:7">
      <c r="A3" s="15" t="s">
        <v>7</v>
      </c>
      <c r="B3" s="15"/>
      <c r="C3" s="15"/>
      <c r="D3" s="15"/>
      <c r="E3" s="15"/>
      <c r="F3" s="15"/>
      <c r="G3" s="15"/>
    </row>
    <row r="4" s="2" customFormat="1" ht="159" customHeight="1" spans="1:7">
      <c r="A4" s="16">
        <v>1</v>
      </c>
      <c r="B4" s="17" t="s">
        <v>8</v>
      </c>
      <c r="C4" s="18" t="s">
        <v>9</v>
      </c>
      <c r="D4" s="18" t="str">
        <f>_xlfn.DISPIMG("ID_A29F3358B63A440CB00997D9BAB3C81A",1)</f>
        <v>=DISPIMG("ID_A29F3358B63A440CB00997D9BAB3C81A",1)</v>
      </c>
      <c r="E4" s="19" t="s">
        <v>10</v>
      </c>
      <c r="F4" s="20">
        <v>20</v>
      </c>
      <c r="G4" s="20" t="s">
        <v>11</v>
      </c>
    </row>
    <row r="5" s="2" customFormat="1" ht="146" customHeight="1" spans="1:7">
      <c r="A5" s="16">
        <v>2</v>
      </c>
      <c r="B5" s="17" t="s">
        <v>12</v>
      </c>
      <c r="C5" s="18" t="s">
        <v>13</v>
      </c>
      <c r="D5" s="18" t="str">
        <f>_xlfn.DISPIMG("ID_6C7F71710CFC468FA653ED925F71EA5D",1)</f>
        <v>=DISPIMG("ID_6C7F71710CFC468FA653ED925F71EA5D",1)</v>
      </c>
      <c r="E5" s="19" t="s">
        <v>14</v>
      </c>
      <c r="F5" s="20">
        <v>20</v>
      </c>
      <c r="G5" s="20" t="s">
        <v>11</v>
      </c>
    </row>
    <row r="6" s="2" customFormat="1" ht="112" customHeight="1" spans="1:7">
      <c r="A6" s="16">
        <v>3</v>
      </c>
      <c r="B6" s="17" t="s">
        <v>15</v>
      </c>
      <c r="C6" s="18" t="s">
        <v>16</v>
      </c>
      <c r="D6" s="18" t="str">
        <f>_xlfn.DISPIMG("ID_A9E93C79DF5A494C8CF4981F2AF46674",1)</f>
        <v>=DISPIMG("ID_A9E93C79DF5A494C8CF4981F2AF46674",1)</v>
      </c>
      <c r="E6" s="19" t="s">
        <v>17</v>
      </c>
      <c r="F6" s="20">
        <v>4</v>
      </c>
      <c r="G6" s="20" t="s">
        <v>18</v>
      </c>
    </row>
    <row r="7" s="3" customFormat="1" ht="123" customHeight="1" spans="1:7">
      <c r="A7" s="16">
        <v>4</v>
      </c>
      <c r="B7" s="17" t="s">
        <v>19</v>
      </c>
      <c r="C7" s="18" t="s">
        <v>20</v>
      </c>
      <c r="D7" s="18" t="str">
        <f>_xlfn.DISPIMG("ID_A62722BC6CB841E19ECBD5A9D4FDFDD8",1)</f>
        <v>=DISPIMG("ID_A62722BC6CB841E19ECBD5A9D4FDFDD8",1)</v>
      </c>
      <c r="E7" s="19" t="s">
        <v>21</v>
      </c>
      <c r="F7" s="20">
        <v>8</v>
      </c>
      <c r="G7" s="20" t="s">
        <v>18</v>
      </c>
    </row>
    <row r="8" s="3" customFormat="1" ht="142" customHeight="1" spans="1:7">
      <c r="A8" s="16">
        <v>5</v>
      </c>
      <c r="B8" s="17" t="s">
        <v>22</v>
      </c>
      <c r="C8" s="18" t="s">
        <v>23</v>
      </c>
      <c r="D8" s="18" t="str">
        <f>_xlfn.DISPIMG("ID_CEC1AD163F544FC8B5DE6FEE628F43B0",1)</f>
        <v>=DISPIMG("ID_CEC1AD163F544FC8B5DE6FEE628F43B0",1)</v>
      </c>
      <c r="E8" s="19" t="s">
        <v>24</v>
      </c>
      <c r="F8" s="20">
        <v>1</v>
      </c>
      <c r="G8" s="20" t="s">
        <v>18</v>
      </c>
    </row>
    <row r="9" s="3" customFormat="1" ht="143" customHeight="1" spans="1:7">
      <c r="A9" s="16">
        <v>6</v>
      </c>
      <c r="B9" s="17" t="s">
        <v>25</v>
      </c>
      <c r="C9" s="18" t="s">
        <v>26</v>
      </c>
      <c r="D9" s="18" t="str">
        <f>_xlfn.DISPIMG("ID_4CE2073EF9CB4177B050E6DC6B591A71",1)</f>
        <v>=DISPIMG("ID_4CE2073EF9CB4177B050E6DC6B591A71",1)</v>
      </c>
      <c r="E9" s="19" t="s">
        <v>24</v>
      </c>
      <c r="F9" s="20">
        <v>1</v>
      </c>
      <c r="G9" s="20" t="s">
        <v>18</v>
      </c>
    </row>
    <row r="10" s="3" customFormat="1" ht="145" customHeight="1" spans="1:7">
      <c r="A10" s="16">
        <v>7</v>
      </c>
      <c r="B10" s="17" t="s">
        <v>27</v>
      </c>
      <c r="C10" s="18" t="s">
        <v>28</v>
      </c>
      <c r="D10" s="18" t="str">
        <f>_xlfn.DISPIMG("ID_C9491DFEE2864FB79A050ADF81D9EAE3",1)</f>
        <v>=DISPIMG("ID_C9491DFEE2864FB79A050ADF81D9EAE3",1)</v>
      </c>
      <c r="E10" s="19" t="s">
        <v>24</v>
      </c>
      <c r="F10" s="20">
        <v>1</v>
      </c>
      <c r="G10" s="20" t="s">
        <v>18</v>
      </c>
    </row>
    <row r="11" s="3" customFormat="1" ht="133" customHeight="1" spans="1:7">
      <c r="A11" s="16">
        <v>8</v>
      </c>
      <c r="B11" s="17" t="s">
        <v>29</v>
      </c>
      <c r="C11" s="18" t="s">
        <v>30</v>
      </c>
      <c r="D11" s="18" t="str">
        <f>_xlfn.DISPIMG("ID_CEC1AD163F544FC8B5DE6FEE628F43B0",1)</f>
        <v>=DISPIMG("ID_CEC1AD163F544FC8B5DE6FEE628F43B0",1)</v>
      </c>
      <c r="E11" s="19" t="s">
        <v>24</v>
      </c>
      <c r="F11" s="20">
        <v>1</v>
      </c>
      <c r="G11" s="20" t="s">
        <v>18</v>
      </c>
    </row>
    <row r="12" s="3" customFormat="1" ht="150" customHeight="1" spans="1:7">
      <c r="A12" s="16">
        <v>9</v>
      </c>
      <c r="B12" s="17" t="s">
        <v>31</v>
      </c>
      <c r="C12" s="18" t="s">
        <v>32</v>
      </c>
      <c r="D12" s="18" t="str">
        <f>_xlfn.DISPIMG("ID_4CE2073EF9CB4177B050E6DC6B591A71",1)</f>
        <v>=DISPIMG("ID_4CE2073EF9CB4177B050E6DC6B591A71",1)</v>
      </c>
      <c r="E12" s="19" t="s">
        <v>24</v>
      </c>
      <c r="F12" s="20">
        <v>1</v>
      </c>
      <c r="G12" s="20" t="s">
        <v>33</v>
      </c>
    </row>
    <row r="13" s="3" customFormat="1" ht="126" customHeight="1" spans="1:7">
      <c r="A13" s="16">
        <v>10</v>
      </c>
      <c r="B13" s="18" t="s">
        <v>34</v>
      </c>
      <c r="C13" s="18" t="s">
        <v>35</v>
      </c>
      <c r="D13" s="18" t="str">
        <f>_xlfn.DISPIMG("ID_1DE0B06473BC49F8A015302E26E0968A",1)</f>
        <v>=DISPIMG("ID_1DE0B06473BC49F8A015302E26E0968A",1)</v>
      </c>
      <c r="E13" s="19" t="s">
        <v>36</v>
      </c>
      <c r="F13" s="20">
        <v>2</v>
      </c>
      <c r="G13" s="20" t="s">
        <v>18</v>
      </c>
    </row>
    <row r="14" s="3" customFormat="1" ht="212" customHeight="1" spans="1:7">
      <c r="A14" s="16">
        <v>11</v>
      </c>
      <c r="B14" s="17" t="s">
        <v>37</v>
      </c>
      <c r="C14" s="18" t="s">
        <v>38</v>
      </c>
      <c r="D14" s="18" t="str">
        <f>_xlfn.DISPIMG("ID_169DBC82C5E147FA86DB7E53991EAD92",1)</f>
        <v>=DISPIMG("ID_169DBC82C5E147FA86DB7E53991EAD92",1)</v>
      </c>
      <c r="E14" s="19" t="s">
        <v>39</v>
      </c>
      <c r="F14" s="20">
        <v>2</v>
      </c>
      <c r="G14" s="20" t="s">
        <v>18</v>
      </c>
    </row>
    <row r="15" s="3" customFormat="1" ht="189" customHeight="1" spans="1:7">
      <c r="A15" s="16">
        <v>12</v>
      </c>
      <c r="B15" s="17" t="s">
        <v>37</v>
      </c>
      <c r="C15" s="18" t="s">
        <v>40</v>
      </c>
      <c r="D15" s="18" t="str">
        <f>_xlfn.DISPIMG("ID_C0FC334009CB4DFCADA3B3FE5BC4E80F",1)</f>
        <v>=DISPIMG("ID_C0FC334009CB4DFCADA3B3FE5BC4E80F",1)</v>
      </c>
      <c r="E15" s="19" t="s">
        <v>41</v>
      </c>
      <c r="F15" s="20">
        <v>22</v>
      </c>
      <c r="G15" s="20" t="s">
        <v>18</v>
      </c>
    </row>
    <row r="16" s="3" customFormat="1" ht="103" customHeight="1" spans="1:7">
      <c r="A16" s="16">
        <v>13</v>
      </c>
      <c r="B16" s="17" t="s">
        <v>42</v>
      </c>
      <c r="C16" s="17" t="s">
        <v>43</v>
      </c>
      <c r="D16" s="18" t="str">
        <f>_xlfn.DISPIMG("ID_067BB2F836A94DBE81A3C2055C41D5F1",1)</f>
        <v>=DISPIMG("ID_067BB2F836A94DBE81A3C2055C41D5F1",1)</v>
      </c>
      <c r="E16" s="19" t="s">
        <v>44</v>
      </c>
      <c r="F16" s="20">
        <v>1</v>
      </c>
      <c r="G16" s="20" t="s">
        <v>18</v>
      </c>
    </row>
    <row r="17" s="3" customFormat="1" ht="110" customHeight="1" spans="1:7">
      <c r="A17" s="16">
        <v>14</v>
      </c>
      <c r="B17" s="17" t="s">
        <v>45</v>
      </c>
      <c r="C17" s="17" t="s">
        <v>46</v>
      </c>
      <c r="D17" s="18" t="str">
        <f>_xlfn.DISPIMG("ID_2AB21A18696C4934AB0169C0213FA9AA",1)</f>
        <v>=DISPIMG("ID_2AB21A18696C4934AB0169C0213FA9AA",1)</v>
      </c>
      <c r="E17" s="19" t="s">
        <v>44</v>
      </c>
      <c r="F17" s="20">
        <v>6</v>
      </c>
      <c r="G17" s="20" t="s">
        <v>18</v>
      </c>
    </row>
  </sheetData>
  <autoFilter ref="A2:XER17">
    <extLst/>
  </autoFilter>
  <mergeCells count="2">
    <mergeCell ref="A1:G1"/>
    <mergeCell ref="A3:G3"/>
  </mergeCells>
  <pageMargins left="0.472222222222222" right="0.236111111111111" top="0.432638888888889" bottom="0.236111111111111" header="0.275" footer="0.156944444444444"/>
  <pageSetup paperSize="9" scale="94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卓丫头(｡･ω･｡)</cp:lastModifiedBy>
  <dcterms:created xsi:type="dcterms:W3CDTF">2021-06-07T02:35:00Z</dcterms:created>
  <dcterms:modified xsi:type="dcterms:W3CDTF">2024-05-24T03:05:23Z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C35A6B7898094E1BB47D8B66CF1B68E8_13</vt:lpwstr>
  </property>
  <property fmtid="{D5CDD505-2E9C-101B-9397-08002B2CF9AE}" pid="3" name="KSOProductBuildVer">
    <vt:lpwstr>2052-12.1.0.16929</vt:lpwstr>
  </property>
</Properties>
</file>